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ian-febr 2023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<sst xmlns="http://schemas.openxmlformats.org/spreadsheetml/2006/main" count="56" uniqueCount="46">
  <si>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TOTAL</t>
  </si>
  <si>
    <t>Spitalul judetean de urgenta " Sf. Pantelimon" Focsani</t>
  </si>
  <si>
    <t>Programul national de oncologie</t>
  </si>
  <si>
    <t>Valoare contractata -circuit deschis</t>
  </si>
  <si>
    <t>Valoare contractata -circuit inchis</t>
  </si>
  <si>
    <t>copii cu diabet zaharat insulino dependent</t>
  </si>
  <si>
    <t>adulti cu diabet zaharat insulino dependent</t>
  </si>
  <si>
    <t xml:space="preserve">       *medicamente</t>
  </si>
  <si>
    <t xml:space="preserve">       *materiale sanitare, din care:</t>
  </si>
  <si>
    <t xml:space="preserve">        *seturi consumabile pentru pompele de insulina</t>
  </si>
  <si>
    <t>Programul  national de trasplant de organe, tesuturi si celule de origine umana, din care :stare posttransplant</t>
  </si>
  <si>
    <t>Programul national de tratament pentru boli rare , din care :</t>
  </si>
  <si>
    <t xml:space="preserve">        *Scleroza laterala amiotrofica</t>
  </si>
  <si>
    <t xml:space="preserve">        *Boala Fabry</t>
  </si>
  <si>
    <t xml:space="preserve">        *Mucoviscidoza copii</t>
  </si>
  <si>
    <t>Denumire program national de sanatate</t>
  </si>
  <si>
    <t xml:space="preserve">Programul national de ortopedie, din care : Endoprotezati adulti </t>
  </si>
  <si>
    <t>Programul national de supleere a functiei renale la bolnavii cu insuficienta renala cronica</t>
  </si>
  <si>
    <t>CASA DE ASIGURARI DE SANATATE VRANCEA</t>
  </si>
  <si>
    <t>LEI</t>
  </si>
  <si>
    <t>Unitatea sanitare prin care se deruleaza programele nationale de sanatate</t>
  </si>
  <si>
    <t>Denumire PNS</t>
  </si>
  <si>
    <t>Programul national de tratament pentru boli rare , din care :Boala Fabry</t>
  </si>
  <si>
    <t>Spitalul Municipal Adjud</t>
  </si>
  <si>
    <t xml:space="preserve">        *Angioedem ereditar</t>
  </si>
  <si>
    <t xml:space="preserve">Programul national de tratament al hemofiliei si talasemiei, din care : </t>
  </si>
  <si>
    <t>* Hemofilie profilaxie intermitenta</t>
  </si>
  <si>
    <t xml:space="preserve">Programul national de tratament al hemofiliei si talasemiei, din care : Hemofilie </t>
  </si>
  <si>
    <t xml:space="preserve">Valoarea contractelor incheiate cu furnizorii de medicamente si materiale sanitare, aferente Programelor nationale de sanatate </t>
  </si>
  <si>
    <t xml:space="preserve">        *Mucoviscidoza adulti</t>
  </si>
  <si>
    <t xml:space="preserve">        *Purpura trombocitopenica imuna cronica la bolnavii splenectomizati sau nesplenectomizati</t>
  </si>
  <si>
    <t xml:space="preserve">        *Fibroza pulmonara idiopatica</t>
  </si>
  <si>
    <t xml:space="preserve">        *Limfangioleiomatoza</t>
  </si>
  <si>
    <t>* Hemofilie profilaxie continua</t>
  </si>
  <si>
    <t>* Hemofilie cu substitutie " on demand"</t>
  </si>
  <si>
    <t>Sume pentru medicamenteutilizate in in programele nationale cu scop curativ care fac obiectul contractelor de tip COST VOLUM, din care:</t>
  </si>
  <si>
    <t xml:space="preserve"> *Subprogramul de tratament medicamentos al bolnavilor cu afectiuni oncologice</t>
  </si>
  <si>
    <t>Programul national de diabet, din care : seturi consumabile pentru pompele de insulina</t>
  </si>
  <si>
    <t>Programul national de diabet, din care :consumabile sisteme monitorizare continua a glicemiei</t>
  </si>
  <si>
    <t xml:space="preserve">Programul national de diabet, din care : </t>
  </si>
  <si>
    <t>* Sume pentru evaluarea periodica a bolnavilor cu diabet zaharat prin dozarea hemoglobinei glicozilate</t>
  </si>
  <si>
    <t xml:space="preserve">        *consumabile sisteme monitorizare continua a glicemiei</t>
  </si>
  <si>
    <t>Programul national de tratament pentru boli rare , din care :Purpura trombocitopenica imuna cronica la bolnavii splenectomizati sau nesplenectomizati</t>
  </si>
  <si>
    <t>Programul national de oncologie- cost volum</t>
  </si>
  <si>
    <t>IANUARIE-FEBRUARIE 2023</t>
  </si>
  <si>
    <t>Valoare contract IANUARIE- FEBRUARIE 2022                    - LEI-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</si>
</sst>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1" xfId="0" applyFont="1" applyBorder="1" applyAlignment="1">
      <alignment wrapText="1"/>
    </xf>
    <xf numFmtId="3" fontId="3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ont="1" applyFill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L43" sqref="L43"/>
    </sheetView>
  </sheetViews>
  <sheetFormatPr defaultColWidth="9.140625" defaultRowHeight="12.75"/>
  <cols>
    <col min="1" max="1" width="47.140625" style="1" bestFit="1" customWidth="1"/>
    <col min="2" max="2" width="15.00390625" style="1" customWidth="1"/>
    <col min="3" max="3" width="15.28125" style="1" customWidth="1"/>
    <col min="4" max="4" width="14.00390625" style="3" customWidth="1"/>
    <col min="5" max="6" width="9.140625" style="1" customWidth="1"/>
    <col min="7" max="7" width="10.7109375" style="1" bestFit="1" customWidth="1"/>
    <col min="8" max="8" width="10.140625" style="1" bestFit="1" customWidth="1"/>
    <col min="9" max="16384" width="9.140625" style="1" customWidth="1"/>
  </cols>
  <sheetData>
    <row r="1" s="3" customFormat="1" ht="12.75">
      <c r="A1" s="3" t="s">
        <v>18</v>
      </c>
    </row>
    <row r="2" s="3" customFormat="1" ht="12.75"/>
    <row r="3" spans="1:4" s="3" customFormat="1" ht="54" customHeight="1">
      <c r="A3" s="25" t="s">
        <v>28</v>
      </c>
      <c r="B3" s="25"/>
      <c r="C3" s="25"/>
      <c r="D3" s="25"/>
    </row>
    <row r="4" spans="1:4" s="3" customFormat="1" ht="21" customHeight="1">
      <c r="A4" s="25" t="s">
        <v>44</v>
      </c>
      <c r="B4" s="25"/>
      <c r="C4" s="25"/>
      <c r="D4" s="25"/>
    </row>
    <row r="5" spans="1:4" s="3" customFormat="1" ht="19.5" customHeight="1">
      <c r="A5" s="4"/>
      <c r="B5" s="4"/>
      <c r="C5" s="4"/>
      <c r="D5" s="4"/>
    </row>
    <row r="6" ht="12.75">
      <c r="D6" s="14" t="s">
        <v>19</v>
      </c>
    </row>
    <row r="7" spans="1:9" ht="38.25">
      <c r="A7" s="11" t="s">
        <v>15</v>
      </c>
      <c r="B7" s="11" t="s">
        <v>3</v>
      </c>
      <c r="C7" s="11" t="s">
        <v>4</v>
      </c>
      <c r="D7" s="11" t="s">
        <v>0</v>
      </c>
      <c r="I7" s="17">
        <f>D8+D9+D16+D17+D23+D26+D27</f>
        <v>6604640</v>
      </c>
    </row>
    <row r="8" spans="1:4" ht="12.75">
      <c r="A8" s="10" t="s">
        <v>2</v>
      </c>
      <c r="B8" s="20">
        <v>2800000</v>
      </c>
      <c r="C8" s="20">
        <v>364000</v>
      </c>
      <c r="D8" s="7">
        <f>B8+C8</f>
        <v>3164000</v>
      </c>
    </row>
    <row r="9" spans="1:4" ht="12.75">
      <c r="A9" s="10" t="s">
        <v>39</v>
      </c>
      <c r="B9" s="7">
        <f>B10+B11+B14+B15+B16</f>
        <v>3078640</v>
      </c>
      <c r="C9" s="7">
        <f>C10+C11+C14+C15+C16</f>
        <v>8000</v>
      </c>
      <c r="D9" s="7">
        <f aca="true" t="shared" si="0" ref="D9:D34">B9+C9</f>
        <v>3086640</v>
      </c>
    </row>
    <row r="10" spans="1:4" ht="12.75">
      <c r="A10" s="5" t="s">
        <v>7</v>
      </c>
      <c r="B10" s="6">
        <v>2856160</v>
      </c>
      <c r="C10" s="6"/>
      <c r="D10" s="7">
        <f t="shared" si="0"/>
        <v>2856160</v>
      </c>
    </row>
    <row r="11" spans="1:4" ht="12.75">
      <c r="A11" s="5" t="s">
        <v>8</v>
      </c>
      <c r="B11" s="6">
        <f>B12+B13</f>
        <v>210480</v>
      </c>
      <c r="C11" s="6"/>
      <c r="D11" s="7">
        <f t="shared" si="0"/>
        <v>210480</v>
      </c>
    </row>
    <row r="12" spans="1:4" s="2" customFormat="1" ht="12.75">
      <c r="A12" s="8" t="s">
        <v>5</v>
      </c>
      <c r="B12" s="9">
        <v>10480</v>
      </c>
      <c r="C12" s="9"/>
      <c r="D12" s="7">
        <f t="shared" si="0"/>
        <v>10480</v>
      </c>
    </row>
    <row r="13" spans="1:4" s="2" customFormat="1" ht="12.75">
      <c r="A13" s="8" t="s">
        <v>6</v>
      </c>
      <c r="B13" s="9">
        <v>200000</v>
      </c>
      <c r="C13" s="9"/>
      <c r="D13" s="7">
        <f t="shared" si="0"/>
        <v>200000</v>
      </c>
    </row>
    <row r="14" spans="1:7" s="2" customFormat="1" ht="25.5">
      <c r="A14" s="8" t="s">
        <v>40</v>
      </c>
      <c r="B14" s="9">
        <v>12000</v>
      </c>
      <c r="C14" s="9"/>
      <c r="D14" s="7">
        <f t="shared" si="0"/>
        <v>12000</v>
      </c>
      <c r="G14" s="16"/>
    </row>
    <row r="15" spans="1:4" ht="12.75">
      <c r="A15" s="5" t="s">
        <v>9</v>
      </c>
      <c r="B15" s="6"/>
      <c r="C15" s="6">
        <v>2000</v>
      </c>
      <c r="D15" s="7">
        <f t="shared" si="0"/>
        <v>2000</v>
      </c>
    </row>
    <row r="16" spans="1:4" ht="25.5">
      <c r="A16" s="5" t="s">
        <v>41</v>
      </c>
      <c r="B16" s="6"/>
      <c r="C16" s="6">
        <v>6000</v>
      </c>
      <c r="D16" s="7">
        <f t="shared" si="0"/>
        <v>6000</v>
      </c>
    </row>
    <row r="17" spans="1:8" ht="38.25">
      <c r="A17" s="10" t="s">
        <v>10</v>
      </c>
      <c r="B17" s="7">
        <v>70000</v>
      </c>
      <c r="C17" s="7"/>
      <c r="D17" s="7">
        <f t="shared" si="0"/>
        <v>70000</v>
      </c>
      <c r="H17" s="17">
        <f>C8+C9+C18+C27+C31+C32+C33</f>
        <v>5233000</v>
      </c>
    </row>
    <row r="18" spans="1:4" ht="25.5">
      <c r="A18" s="10" t="s">
        <v>11</v>
      </c>
      <c r="B18" s="7">
        <f>SUM(B19:B26)</f>
        <v>422600</v>
      </c>
      <c r="C18" s="7">
        <f>SUM(C19:C26)</f>
        <v>628000</v>
      </c>
      <c r="D18" s="7">
        <f t="shared" si="0"/>
        <v>1050600</v>
      </c>
    </row>
    <row r="19" spans="1:4" ht="12.75">
      <c r="A19" s="5" t="s">
        <v>12</v>
      </c>
      <c r="B19" s="6">
        <v>4000</v>
      </c>
      <c r="C19" s="6"/>
      <c r="D19" s="7">
        <f t="shared" si="0"/>
        <v>4000</v>
      </c>
    </row>
    <row r="20" spans="1:4" ht="12.75">
      <c r="A20" s="5" t="s">
        <v>13</v>
      </c>
      <c r="B20" s="6"/>
      <c r="C20" s="6">
        <v>590000</v>
      </c>
      <c r="D20" s="7">
        <f t="shared" si="0"/>
        <v>590000</v>
      </c>
    </row>
    <row r="21" spans="1:4" ht="12.75">
      <c r="A21" s="5" t="s">
        <v>29</v>
      </c>
      <c r="B21" s="6">
        <v>2000</v>
      </c>
      <c r="C21" s="6"/>
      <c r="D21" s="7">
        <f t="shared" si="0"/>
        <v>2000</v>
      </c>
    </row>
    <row r="22" spans="1:4" ht="12.75">
      <c r="A22" s="5" t="s">
        <v>14</v>
      </c>
      <c r="B22" s="6">
        <v>306000</v>
      </c>
      <c r="C22" s="6"/>
      <c r="D22" s="7">
        <f t="shared" si="0"/>
        <v>306000</v>
      </c>
    </row>
    <row r="23" spans="1:4" ht="25.5">
      <c r="A23" s="5" t="s">
        <v>30</v>
      </c>
      <c r="B23" s="6">
        <v>30000</v>
      </c>
      <c r="C23" s="6">
        <v>38000</v>
      </c>
      <c r="D23" s="7">
        <f t="shared" si="0"/>
        <v>68000</v>
      </c>
    </row>
    <row r="24" spans="1:4" ht="12.75">
      <c r="A24" s="5" t="s">
        <v>31</v>
      </c>
      <c r="B24" s="6">
        <v>40600</v>
      </c>
      <c r="C24" s="6"/>
      <c r="D24" s="7">
        <f t="shared" si="0"/>
        <v>40600</v>
      </c>
    </row>
    <row r="25" spans="1:4" ht="12.75">
      <c r="A25" s="5" t="s">
        <v>24</v>
      </c>
      <c r="B25" s="6">
        <v>38000</v>
      </c>
      <c r="C25" s="6"/>
      <c r="D25" s="7">
        <f t="shared" si="0"/>
        <v>38000</v>
      </c>
    </row>
    <row r="26" spans="1:4" ht="12.75">
      <c r="A26" s="5" t="s">
        <v>32</v>
      </c>
      <c r="B26" s="6">
        <v>2000</v>
      </c>
      <c r="C26" s="6"/>
      <c r="D26" s="7">
        <f t="shared" si="0"/>
        <v>2000</v>
      </c>
    </row>
    <row r="27" spans="1:4" ht="25.5">
      <c r="A27" s="10" t="s">
        <v>25</v>
      </c>
      <c r="B27" s="7">
        <f>B28+B29+B30</f>
        <v>0</v>
      </c>
      <c r="C27" s="7">
        <f>C28+C29+C30</f>
        <v>208000</v>
      </c>
      <c r="D27" s="7">
        <f>D28+D29+D30</f>
        <v>208000</v>
      </c>
    </row>
    <row r="28" spans="1:4" ht="12.75">
      <c r="A28" s="18" t="s">
        <v>33</v>
      </c>
      <c r="B28" s="19">
        <v>0</v>
      </c>
      <c r="C28" s="19">
        <v>0</v>
      </c>
      <c r="D28" s="7">
        <f t="shared" si="0"/>
        <v>0</v>
      </c>
    </row>
    <row r="29" spans="1:4" ht="12.75">
      <c r="A29" s="15" t="s">
        <v>26</v>
      </c>
      <c r="B29" s="6">
        <v>0</v>
      </c>
      <c r="C29" s="6">
        <v>194000</v>
      </c>
      <c r="D29" s="7">
        <f t="shared" si="0"/>
        <v>194000</v>
      </c>
    </row>
    <row r="30" spans="1:4" ht="12.75">
      <c r="A30" s="15" t="s">
        <v>34</v>
      </c>
      <c r="B30" s="6">
        <v>0</v>
      </c>
      <c r="C30" s="6">
        <v>14000</v>
      </c>
      <c r="D30" s="7">
        <f t="shared" si="0"/>
        <v>14000</v>
      </c>
    </row>
    <row r="31" spans="1:4" ht="25.5">
      <c r="A31" s="10" t="s">
        <v>16</v>
      </c>
      <c r="B31" s="7">
        <v>0</v>
      </c>
      <c r="C31" s="7">
        <v>38000</v>
      </c>
      <c r="D31" s="7">
        <f t="shared" si="0"/>
        <v>38000</v>
      </c>
    </row>
    <row r="32" spans="1:4" ht="25.5">
      <c r="A32" s="10" t="s">
        <v>17</v>
      </c>
      <c r="B32" s="7">
        <v>0</v>
      </c>
      <c r="C32" s="20">
        <v>3787000</v>
      </c>
      <c r="D32" s="7">
        <f t="shared" si="0"/>
        <v>3787000</v>
      </c>
    </row>
    <row r="33" spans="1:4" ht="51">
      <c r="A33" s="10" t="s">
        <v>35</v>
      </c>
      <c r="B33" s="7">
        <f>B34</f>
        <v>593000</v>
      </c>
      <c r="C33" s="7">
        <f>C34</f>
        <v>200000</v>
      </c>
      <c r="D33" s="7">
        <f>D34</f>
        <v>793000</v>
      </c>
    </row>
    <row r="34" spans="1:4" ht="25.5">
      <c r="A34" s="5" t="s">
        <v>36</v>
      </c>
      <c r="B34" s="6">
        <v>593000</v>
      </c>
      <c r="C34" s="6">
        <v>200000</v>
      </c>
      <c r="D34" s="7">
        <f t="shared" si="0"/>
        <v>793000</v>
      </c>
    </row>
    <row r="37" spans="1:4" ht="78.75" customHeight="1">
      <c r="A37" s="11" t="s">
        <v>20</v>
      </c>
      <c r="B37" s="26" t="s">
        <v>21</v>
      </c>
      <c r="C37" s="26"/>
      <c r="D37" s="11" t="s">
        <v>45</v>
      </c>
    </row>
    <row r="38" spans="1:5" ht="38.25" customHeight="1">
      <c r="A38" s="13" t="s">
        <v>1</v>
      </c>
      <c r="B38" s="24" t="s">
        <v>2</v>
      </c>
      <c r="C38" s="24"/>
      <c r="D38" s="20">
        <v>364000</v>
      </c>
      <c r="E38" s="21"/>
    </row>
    <row r="39" spans="1:5" ht="38.25" customHeight="1">
      <c r="A39" s="13" t="s">
        <v>1</v>
      </c>
      <c r="B39" s="24" t="s">
        <v>43</v>
      </c>
      <c r="C39" s="24"/>
      <c r="D39" s="20">
        <v>593000</v>
      </c>
      <c r="E39" s="21"/>
    </row>
    <row r="40" spans="1:5" ht="41.25" customHeight="1">
      <c r="A40" s="13" t="s">
        <v>1</v>
      </c>
      <c r="B40" s="24" t="s">
        <v>37</v>
      </c>
      <c r="C40" s="24"/>
      <c r="D40" s="20">
        <v>2000</v>
      </c>
      <c r="E40" s="21"/>
    </row>
    <row r="41" spans="1:5" ht="41.25" customHeight="1">
      <c r="A41" s="13" t="s">
        <v>1</v>
      </c>
      <c r="B41" s="24" t="s">
        <v>38</v>
      </c>
      <c r="C41" s="24"/>
      <c r="D41" s="20">
        <v>6000</v>
      </c>
      <c r="E41" s="21"/>
    </row>
    <row r="42" spans="1:5" ht="50.25" customHeight="1">
      <c r="A42" s="13" t="s">
        <v>1</v>
      </c>
      <c r="B42" s="27" t="s">
        <v>22</v>
      </c>
      <c r="C42" s="27"/>
      <c r="D42" s="20">
        <v>590000</v>
      </c>
      <c r="E42" s="21"/>
    </row>
    <row r="43" spans="1:5" ht="69" customHeight="1">
      <c r="A43" s="13" t="s">
        <v>1</v>
      </c>
      <c r="B43" s="27" t="s">
        <v>42</v>
      </c>
      <c r="C43" s="27"/>
      <c r="D43" s="20">
        <v>38000</v>
      </c>
      <c r="E43" s="21"/>
    </row>
    <row r="44" spans="1:5" ht="57" customHeight="1">
      <c r="A44" s="13" t="s">
        <v>1</v>
      </c>
      <c r="B44" s="27" t="s">
        <v>27</v>
      </c>
      <c r="C44" s="27"/>
      <c r="D44" s="20">
        <v>208000</v>
      </c>
      <c r="E44" s="21"/>
    </row>
    <row r="45" spans="1:5" ht="57" customHeight="1">
      <c r="A45" s="13" t="s">
        <v>1</v>
      </c>
      <c r="B45" s="24" t="s">
        <v>16</v>
      </c>
      <c r="C45" s="24"/>
      <c r="D45" s="20">
        <v>19000</v>
      </c>
      <c r="E45" s="21"/>
    </row>
    <row r="46" spans="1:5" s="12" customFormat="1" ht="40.5" customHeight="1">
      <c r="A46" s="23" t="s">
        <v>23</v>
      </c>
      <c r="B46" s="24" t="s">
        <v>16</v>
      </c>
      <c r="C46" s="24"/>
      <c r="D46" s="20">
        <v>19000</v>
      </c>
      <c r="E46" s="22"/>
    </row>
  </sheetData>
  <mergeCells count="12">
    <mergeCell ref="B46:C46"/>
    <mergeCell ref="B40:C40"/>
    <mergeCell ref="B42:C42"/>
    <mergeCell ref="B44:C44"/>
    <mergeCell ref="B45:C45"/>
    <mergeCell ref="B41:C41"/>
    <mergeCell ref="B43:C43"/>
    <mergeCell ref="B39:C39"/>
    <mergeCell ref="A3:D3"/>
    <mergeCell ref="A4:D4"/>
    <mergeCell ref="B37:C37"/>
    <mergeCell ref="B38:C38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camelia.hingu</dc:creator>
  <cp:keywords/>
  <dc:description/>
  <cp:lastModifiedBy>camelia.hingu</cp:lastModifiedBy>
  <cp:lastPrinted>2022-03-18T07:14:22Z</cp:lastPrinted>
  <dcterms:created xsi:type="dcterms:W3CDTF">2014-11-14T07:42:43Z</dcterms:created>
  <dcterms:modified xsi:type="dcterms:W3CDTF">2023-02-23T11:22:33Z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